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9405" activeTab="0"/>
  </bookViews>
  <sheets>
    <sheet name="7 juillet 2021" sheetId="1" r:id="rId1"/>
    <sheet name="Feuille3" sheetId="2" r:id="rId2"/>
  </sheets>
  <definedNames/>
  <calcPr fullCalcOnLoad="1"/>
</workbook>
</file>

<file path=xl/sharedStrings.xml><?xml version="1.0" encoding="utf-8"?>
<sst xmlns="http://schemas.openxmlformats.org/spreadsheetml/2006/main" count="67" uniqueCount="58">
  <si>
    <t>Route</t>
  </si>
  <si>
    <t xml:space="preserve">Localité      </t>
  </si>
  <si>
    <t>km partiel</t>
  </si>
  <si>
    <t>km total</t>
  </si>
  <si>
    <t>Horaire</t>
  </si>
  <si>
    <t>Lieu de départ :</t>
  </si>
  <si>
    <t>Heure de départ :</t>
  </si>
  <si>
    <t>Moyenne :</t>
  </si>
  <si>
    <t>Observations</t>
  </si>
  <si>
    <t>AUXONNE</t>
  </si>
  <si>
    <t>IZEURE</t>
  </si>
  <si>
    <t xml:space="preserve">départ à </t>
  </si>
  <si>
    <t>PORT DU CANAL</t>
  </si>
  <si>
    <t>OUGES</t>
  </si>
  <si>
    <t>FENAY</t>
  </si>
  <si>
    <t>SAULON LA CHAPELLE</t>
  </si>
  <si>
    <t>NOIRON</t>
  </si>
  <si>
    <t>TARSUL</t>
  </si>
  <si>
    <t>BESSEY</t>
  </si>
  <si>
    <t>AUBIGNY</t>
  </si>
  <si>
    <t>ESBARRES</t>
  </si>
  <si>
    <t>ST JEAN DE LOSNE</t>
  </si>
  <si>
    <t>Restaurant à Auxonne : HR L'aquarium - 14 euros - 03.80.27.01.55</t>
  </si>
  <si>
    <t>TILLENAY</t>
  </si>
  <si>
    <t>PONT</t>
  </si>
  <si>
    <t>CHAMPDOTRE</t>
  </si>
  <si>
    <t>TRECLUN</t>
  </si>
  <si>
    <t>TART L'ABBAYE</t>
  </si>
  <si>
    <t>TART LE BAS</t>
  </si>
  <si>
    <t>VARANGES</t>
  </si>
  <si>
    <t>ROUVRES EN PLAINE</t>
  </si>
  <si>
    <t>BRETENNIERES</t>
  </si>
  <si>
    <t>Voie Verte</t>
  </si>
  <si>
    <t>D.108</t>
  </si>
  <si>
    <t>D.108k</t>
  </si>
  <si>
    <t>D109f/D976</t>
  </si>
  <si>
    <t>D.109d</t>
  </si>
  <si>
    <t>D.25/D.116e</t>
  </si>
  <si>
    <t>D.116c</t>
  </si>
  <si>
    <t>D.116c/D.34</t>
  </si>
  <si>
    <t>D.20g</t>
  </si>
  <si>
    <t>D.20e</t>
  </si>
  <si>
    <t>départ à</t>
  </si>
  <si>
    <t>PETIT OUGES</t>
  </si>
  <si>
    <t>D.905/D.20</t>
  </si>
  <si>
    <t>D.110b</t>
  </si>
  <si>
    <t>D.31</t>
  </si>
  <si>
    <t>D.31/D.110a</t>
  </si>
  <si>
    <t>D.110a/D.110</t>
  </si>
  <si>
    <t>D.110g</t>
  </si>
  <si>
    <t>D.31/D.31c</t>
  </si>
  <si>
    <t>voie bleue</t>
  </si>
  <si>
    <t>http://www.calculitineraires.fr/index.php?id=1036933#map</t>
  </si>
  <si>
    <t>Capitainerie, port du canal</t>
  </si>
  <si>
    <t>pause</t>
  </si>
  <si>
    <t>repas</t>
  </si>
  <si>
    <t>09h00</t>
  </si>
  <si>
    <t>Sortie du mercredi 7 juillet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</si>
</sst>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58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Liberation Sans"/>
      <family val="0"/>
    </font>
    <font>
      <sz val="11"/>
      <color indexed="20"/>
      <name val="Calibri"/>
      <family val="2"/>
    </font>
    <font>
      <u val="single"/>
      <sz val="11"/>
      <color indexed="12"/>
      <name val="Liberation Sans"/>
      <family val="0"/>
    </font>
    <font>
      <u val="single"/>
      <sz val="11"/>
      <color indexed="20"/>
      <name val="Liberation Sans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Liberation Sans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u val="single"/>
      <sz val="14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u val="single"/>
      <sz val="11"/>
      <color theme="10"/>
      <name val="Liberation Sans"/>
      <family val="0"/>
    </font>
    <font>
      <u val="single"/>
      <sz val="11"/>
      <color theme="11"/>
      <name val="Liberation Sans"/>
      <family val="0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u val="single"/>
      <sz val="14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0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>
      <alignment/>
      <protection/>
    </xf>
    <xf numFmtId="164" fontId="43" fillId="0" borderId="0">
      <alignment/>
      <protection/>
    </xf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0" fontId="5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5" fillId="0" borderId="14" xfId="0" applyFont="1" applyBorder="1" applyAlignment="1">
      <alignment vertical="center"/>
    </xf>
    <xf numFmtId="20" fontId="55" fillId="0" borderId="14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6" fillId="33" borderId="16" xfId="0" applyFont="1" applyFill="1" applyBorder="1" applyAlignment="1">
      <alignment vertical="center"/>
    </xf>
    <xf numFmtId="0" fontId="56" fillId="33" borderId="17" xfId="0" applyFont="1" applyFill="1" applyBorder="1" applyAlignment="1">
      <alignment vertical="center"/>
    </xf>
    <xf numFmtId="0" fontId="56" fillId="0" borderId="17" xfId="0" applyFont="1" applyBorder="1" applyAlignment="1">
      <alignment vertical="center"/>
    </xf>
    <xf numFmtId="20" fontId="3" fillId="0" borderId="17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33" borderId="19" xfId="0" applyFont="1" applyFill="1" applyBorder="1" applyAlignment="1">
      <alignment vertical="center"/>
    </xf>
    <xf numFmtId="0" fontId="56" fillId="33" borderId="20" xfId="0" applyFont="1" applyFill="1" applyBorder="1" applyAlignment="1">
      <alignment vertical="center"/>
    </xf>
    <xf numFmtId="0" fontId="56" fillId="0" borderId="20" xfId="0" applyFont="1" applyBorder="1" applyAlignment="1">
      <alignment vertical="center"/>
    </xf>
    <xf numFmtId="20" fontId="3" fillId="0" borderId="20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vertical="center"/>
    </xf>
    <xf numFmtId="0" fontId="55" fillId="3" borderId="22" xfId="0" applyFont="1" applyFill="1" applyBorder="1" applyAlignment="1">
      <alignment vertical="center"/>
    </xf>
    <xf numFmtId="0" fontId="55" fillId="3" borderId="23" xfId="0" applyFont="1" applyFill="1" applyBorder="1" applyAlignment="1">
      <alignment vertical="center"/>
    </xf>
    <xf numFmtId="20" fontId="5" fillId="3" borderId="23" xfId="0" applyNumberFormat="1" applyFont="1" applyFill="1" applyBorder="1" applyAlignment="1">
      <alignment horizontal="center" vertical="center"/>
    </xf>
    <xf numFmtId="0" fontId="55" fillId="3" borderId="24" xfId="0" applyFont="1" applyFill="1" applyBorder="1" applyAlignment="1">
      <alignment vertical="center"/>
    </xf>
    <xf numFmtId="0" fontId="55" fillId="3" borderId="25" xfId="0" applyFont="1" applyFill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0" fontId="56" fillId="0" borderId="14" xfId="0" applyFont="1" applyBorder="1" applyAlignment="1">
      <alignment vertical="center"/>
    </xf>
    <xf numFmtId="20" fontId="3" fillId="0" borderId="14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5" fillId="3" borderId="25" xfId="0" applyFont="1" applyFill="1" applyBorder="1" applyAlignment="1">
      <alignment vertical="center"/>
    </xf>
    <xf numFmtId="0" fontId="55" fillId="10" borderId="26" xfId="0" applyFont="1" applyFill="1" applyBorder="1" applyAlignment="1">
      <alignment vertical="center"/>
    </xf>
    <xf numFmtId="0" fontId="55" fillId="10" borderId="27" xfId="0" applyFont="1" applyFill="1" applyBorder="1" applyAlignment="1">
      <alignment horizontal="center" vertical="center"/>
    </xf>
    <xf numFmtId="20" fontId="5" fillId="10" borderId="27" xfId="0" applyNumberFormat="1" applyFont="1" applyFill="1" applyBorder="1" applyAlignment="1">
      <alignment horizontal="center" vertical="center"/>
    </xf>
    <xf numFmtId="0" fontId="53" fillId="0" borderId="28" xfId="0" applyFont="1" applyBorder="1" applyAlignment="1">
      <alignment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  <xf numFmtId="0" fontId="56" fillId="0" borderId="29" xfId="0" applyFont="1" applyBorder="1" applyAlignment="1">
      <alignment vertical="center"/>
    </xf>
    <xf numFmtId="20" fontId="3" fillId="0" borderId="29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0" fontId="40" fillId="0" borderId="0" xfId="47" applyAlignment="1">
      <alignment/>
    </xf>
    <xf numFmtId="0" fontId="55" fillId="10" borderId="31" xfId="0" applyFont="1" applyFill="1" applyBorder="1" applyAlignment="1">
      <alignment vertical="center"/>
    </xf>
    <xf numFmtId="0" fontId="55" fillId="10" borderId="31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vertical="center"/>
    </xf>
    <xf numFmtId="0" fontId="56" fillId="0" borderId="32" xfId="0" applyFont="1" applyBorder="1" applyAlignment="1">
      <alignment vertical="center"/>
    </xf>
    <xf numFmtId="0" fontId="56" fillId="33" borderId="33" xfId="0" applyFont="1" applyFill="1" applyBorder="1" applyAlignment="1">
      <alignment vertical="center"/>
    </xf>
    <xf numFmtId="0" fontId="56" fillId="33" borderId="32" xfId="0" applyFont="1" applyFill="1" applyBorder="1" applyAlignment="1">
      <alignment vertical="center"/>
    </xf>
    <xf numFmtId="0" fontId="56" fillId="0" borderId="34" xfId="0" applyFont="1" applyBorder="1" applyAlignment="1">
      <alignment vertical="center"/>
    </xf>
    <xf numFmtId="0" fontId="55" fillId="10" borderId="13" xfId="0" applyFont="1" applyFill="1" applyBorder="1" applyAlignment="1">
      <alignment vertical="center"/>
    </xf>
    <xf numFmtId="0" fontId="55" fillId="10" borderId="14" xfId="0" applyFont="1" applyFill="1" applyBorder="1" applyAlignment="1">
      <alignment vertical="center"/>
    </xf>
    <xf numFmtId="20" fontId="5" fillId="10" borderId="32" xfId="0" applyNumberFormat="1" applyFont="1" applyFill="1" applyBorder="1" applyAlignment="1">
      <alignment horizontal="center" vertical="center"/>
    </xf>
    <xf numFmtId="20" fontId="5" fillId="3" borderId="35" xfId="0" applyNumberFormat="1" applyFont="1" applyFill="1" applyBorder="1" applyAlignment="1">
      <alignment horizontal="center" vertical="center"/>
    </xf>
    <xf numFmtId="0" fontId="55" fillId="3" borderId="26" xfId="0" applyFont="1" applyFill="1" applyBorder="1" applyAlignment="1">
      <alignment vertical="center"/>
    </xf>
    <xf numFmtId="0" fontId="55" fillId="3" borderId="27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5" fillId="3" borderId="36" xfId="0" applyFont="1" applyFill="1" applyBorder="1" applyAlignment="1">
      <alignment horizontal="center" vertical="center"/>
    </xf>
    <xf numFmtId="0" fontId="55" fillId="3" borderId="37" xfId="0" applyFont="1" applyFill="1" applyBorder="1" applyAlignment="1">
      <alignment horizontal="center" vertical="center"/>
    </xf>
    <xf numFmtId="0" fontId="55" fillId="10" borderId="34" xfId="0" applyFont="1" applyFill="1" applyBorder="1" applyAlignment="1">
      <alignment horizontal="center" vertical="center"/>
    </xf>
    <xf numFmtId="0" fontId="55" fillId="10" borderId="37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itineraires.fr/index.php?id=1036933#ma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B26" sqref="B26"/>
    </sheetView>
  </sheetViews>
  <sheetFormatPr defaultColWidth="11.00390625" defaultRowHeight="14.25"/>
  <cols>
    <col min="1" max="1" width="13.625" style="4" customWidth="1"/>
    <col min="2" max="2" width="29.375" style="4" bestFit="1" customWidth="1"/>
    <col min="3" max="4" width="10.75390625" style="4" customWidth="1"/>
    <col min="5" max="5" width="10.75390625" style="5" customWidth="1"/>
    <col min="6" max="6" width="13.625" style="4" bestFit="1" customWidth="1"/>
    <col min="7" max="16384" width="11.00390625" style="4" customWidth="1"/>
  </cols>
  <sheetData>
    <row r="1" spans="1:6" ht="22.5">
      <c r="A1" s="66" t="s">
        <v>57</v>
      </c>
      <c r="B1" s="66"/>
      <c r="C1" s="66"/>
      <c r="D1" s="66"/>
      <c r="E1" s="66"/>
      <c r="F1" s="66"/>
    </row>
    <row r="3" spans="2:5" ht="18">
      <c r="B3" s="7" t="s">
        <v>5</v>
      </c>
      <c r="C3" s="65" t="s">
        <v>53</v>
      </c>
      <c r="D3" s="65"/>
      <c r="E3" s="65"/>
    </row>
    <row r="4" spans="2:5" ht="18">
      <c r="B4" s="7" t="s">
        <v>6</v>
      </c>
      <c r="C4" s="8" t="s">
        <v>56</v>
      </c>
      <c r="D4" s="7"/>
      <c r="E4" s="9"/>
    </row>
    <row r="5" spans="2:5" ht="18">
      <c r="B5" s="7" t="s">
        <v>7</v>
      </c>
      <c r="C5" s="8">
        <v>22</v>
      </c>
      <c r="D5" s="7"/>
      <c r="E5" s="9"/>
    </row>
    <row r="6" spans="2:5" ht="17.25" thickBot="1">
      <c r="B6" s="1"/>
      <c r="C6" s="2"/>
      <c r="D6" s="1"/>
      <c r="E6" s="3"/>
    </row>
    <row r="7" spans="1:6" ht="21.75" customHeight="1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2" t="s">
        <v>8</v>
      </c>
    </row>
    <row r="8" spans="1:6" ht="21.75" customHeight="1">
      <c r="A8" s="13"/>
      <c r="B8" s="14" t="s">
        <v>12</v>
      </c>
      <c r="C8" s="14"/>
      <c r="D8" s="15">
        <v>0</v>
      </c>
      <c r="E8" s="16">
        <v>0.375</v>
      </c>
      <c r="F8" s="17"/>
    </row>
    <row r="9" spans="1:6" ht="21.75" customHeight="1">
      <c r="A9" s="18" t="s">
        <v>32</v>
      </c>
      <c r="B9" s="19" t="s">
        <v>13</v>
      </c>
      <c r="C9" s="19">
        <v>7.27</v>
      </c>
      <c r="D9" s="20">
        <f>C9</f>
        <v>7.27</v>
      </c>
      <c r="E9" s="21">
        <f>(E8+(C9/$C$5*"01:0:0"))</f>
        <v>0.3887689393939394</v>
      </c>
      <c r="F9" s="22"/>
    </row>
    <row r="10" spans="1:6" ht="21.75" customHeight="1">
      <c r="A10" s="18" t="s">
        <v>33</v>
      </c>
      <c r="B10" s="19" t="s">
        <v>14</v>
      </c>
      <c r="C10" s="19">
        <v>4.33</v>
      </c>
      <c r="D10" s="20">
        <f aca="true" t="shared" si="0" ref="D10:D33">D9+C10</f>
        <v>11.6</v>
      </c>
      <c r="E10" s="21">
        <f aca="true" t="shared" si="1" ref="E10:E33">(E9+(C10/$C$5*"01:0:0"))</f>
        <v>0.396969696969697</v>
      </c>
      <c r="F10" s="22"/>
    </row>
    <row r="11" spans="1:6" ht="21.75" customHeight="1">
      <c r="A11" s="18" t="s">
        <v>34</v>
      </c>
      <c r="B11" s="19" t="s">
        <v>15</v>
      </c>
      <c r="C11" s="19">
        <v>2.98</v>
      </c>
      <c r="D11" s="20">
        <f t="shared" si="0"/>
        <v>14.58</v>
      </c>
      <c r="E11" s="21">
        <f t="shared" si="1"/>
        <v>0.40261363636363634</v>
      </c>
      <c r="F11" s="22"/>
    </row>
    <row r="12" spans="1:6" ht="21.75" customHeight="1">
      <c r="A12" s="18" t="s">
        <v>35</v>
      </c>
      <c r="B12" s="19" t="s">
        <v>16</v>
      </c>
      <c r="C12" s="19">
        <v>2.99</v>
      </c>
      <c r="D12" s="20">
        <f t="shared" si="0"/>
        <v>17.57</v>
      </c>
      <c r="E12" s="21">
        <f t="shared" si="1"/>
        <v>0.40827651515151514</v>
      </c>
      <c r="F12" s="22"/>
    </row>
    <row r="13" spans="1:6" ht="21.75" customHeight="1">
      <c r="A13" s="18" t="s">
        <v>36</v>
      </c>
      <c r="B13" s="19" t="s">
        <v>17</v>
      </c>
      <c r="C13" s="19">
        <v>3.66</v>
      </c>
      <c r="D13" s="20">
        <f t="shared" si="0"/>
        <v>21.23</v>
      </c>
      <c r="E13" s="21">
        <f t="shared" si="1"/>
        <v>0.41520833333333335</v>
      </c>
      <c r="F13" s="22"/>
    </row>
    <row r="14" spans="1:6" ht="21.75" customHeight="1">
      <c r="A14" s="18" t="s">
        <v>37</v>
      </c>
      <c r="B14" s="19" t="s">
        <v>10</v>
      </c>
      <c r="C14" s="19">
        <v>2.26</v>
      </c>
      <c r="D14" s="20">
        <f t="shared" si="0"/>
        <v>23.490000000000002</v>
      </c>
      <c r="E14" s="21">
        <f t="shared" si="1"/>
        <v>0.41948863636363637</v>
      </c>
      <c r="F14" s="22"/>
    </row>
    <row r="15" spans="1:6" ht="21.75" customHeight="1">
      <c r="A15" s="23" t="s">
        <v>38</v>
      </c>
      <c r="B15" s="24" t="s">
        <v>18</v>
      </c>
      <c r="C15" s="24">
        <v>3.24</v>
      </c>
      <c r="D15" s="25">
        <f t="shared" si="0"/>
        <v>26.730000000000004</v>
      </c>
      <c r="E15" s="26">
        <f t="shared" si="1"/>
        <v>0.42562500000000003</v>
      </c>
      <c r="F15" s="27"/>
    </row>
    <row r="16" spans="1:6" ht="21.75" customHeight="1">
      <c r="A16" s="18" t="s">
        <v>39</v>
      </c>
      <c r="B16" s="19" t="s">
        <v>19</v>
      </c>
      <c r="C16" s="19">
        <v>5.25</v>
      </c>
      <c r="D16" s="19">
        <f t="shared" si="0"/>
        <v>31.980000000000004</v>
      </c>
      <c r="E16" s="26">
        <f t="shared" si="1"/>
        <v>0.43556818181818185</v>
      </c>
      <c r="F16" s="54"/>
    </row>
    <row r="17" spans="1:6" ht="21.75" customHeight="1">
      <c r="A17" s="56" t="s">
        <v>40</v>
      </c>
      <c r="B17" s="57" t="s">
        <v>20</v>
      </c>
      <c r="C17" s="57">
        <v>5.47</v>
      </c>
      <c r="D17" s="55">
        <f>D16+C17</f>
        <v>37.45</v>
      </c>
      <c r="E17" s="26">
        <f t="shared" si="1"/>
        <v>0.44592803030303035</v>
      </c>
      <c r="F17" s="58"/>
    </row>
    <row r="18" spans="1:6" ht="21.75" customHeight="1">
      <c r="A18" s="28" t="s">
        <v>41</v>
      </c>
      <c r="B18" s="29" t="s">
        <v>21</v>
      </c>
      <c r="C18" s="29">
        <v>4.13</v>
      </c>
      <c r="D18" s="29">
        <f t="shared" si="0"/>
        <v>41.580000000000005</v>
      </c>
      <c r="E18" s="62">
        <f t="shared" si="1"/>
        <v>0.45375000000000004</v>
      </c>
      <c r="F18" s="67" t="s">
        <v>54</v>
      </c>
    </row>
    <row r="19" spans="1:6" ht="21.75" customHeight="1">
      <c r="A19" s="63"/>
      <c r="B19" s="64"/>
      <c r="C19" s="64"/>
      <c r="D19" s="64" t="s">
        <v>42</v>
      </c>
      <c r="E19" s="33">
        <v>0.46388888888888885</v>
      </c>
      <c r="F19" s="68"/>
    </row>
    <row r="20" spans="1:6" ht="21.75" customHeight="1">
      <c r="A20" s="59" t="s">
        <v>51</v>
      </c>
      <c r="B20" s="60" t="s">
        <v>9</v>
      </c>
      <c r="C20" s="60">
        <v>22.86</v>
      </c>
      <c r="D20" s="60">
        <f>D18+C20</f>
        <v>64.44</v>
      </c>
      <c r="E20" s="61">
        <f>(E19+(C20/$C$5*"01:0:0"))</f>
        <v>0.5071843434343434</v>
      </c>
      <c r="F20" s="69" t="s">
        <v>55</v>
      </c>
    </row>
    <row r="21" spans="1:6" ht="21.75" customHeight="1">
      <c r="A21" s="41"/>
      <c r="B21" s="42"/>
      <c r="C21" s="52"/>
      <c r="D21" s="53" t="s">
        <v>11</v>
      </c>
      <c r="E21" s="43">
        <v>0.5833333333333334</v>
      </c>
      <c r="F21" s="70"/>
    </row>
    <row r="22" spans="1:9" ht="21.75" customHeight="1">
      <c r="A22" s="34" t="s">
        <v>44</v>
      </c>
      <c r="B22" s="35" t="s">
        <v>23</v>
      </c>
      <c r="C22" s="35">
        <v>3.46</v>
      </c>
      <c r="D22" s="36">
        <f>D20+C22</f>
        <v>67.89999999999999</v>
      </c>
      <c r="E22" s="37">
        <f>(E21+(C22/$C$5*"01:0:0"))</f>
        <v>0.5898863636363637</v>
      </c>
      <c r="F22" s="38"/>
      <c r="I22" s="6"/>
    </row>
    <row r="23" spans="1:9" ht="21.75" customHeight="1">
      <c r="A23" s="18" t="s">
        <v>45</v>
      </c>
      <c r="B23" s="19" t="s">
        <v>24</v>
      </c>
      <c r="C23" s="19">
        <v>3.3</v>
      </c>
      <c r="D23" s="20">
        <f t="shared" si="0"/>
        <v>71.19999999999999</v>
      </c>
      <c r="E23" s="21">
        <f t="shared" si="1"/>
        <v>0.5961363636363637</v>
      </c>
      <c r="F23" s="22"/>
      <c r="I23" s="6"/>
    </row>
    <row r="24" spans="1:6" ht="21.75" customHeight="1">
      <c r="A24" s="18" t="s">
        <v>46</v>
      </c>
      <c r="B24" s="19" t="s">
        <v>25</v>
      </c>
      <c r="C24" s="19">
        <v>1.02</v>
      </c>
      <c r="D24" s="20">
        <f t="shared" si="0"/>
        <v>72.21999999999998</v>
      </c>
      <c r="E24" s="21">
        <f t="shared" si="1"/>
        <v>0.5980681818181819</v>
      </c>
      <c r="F24" s="22"/>
    </row>
    <row r="25" spans="1:6" ht="21.75" customHeight="1">
      <c r="A25" s="18" t="s">
        <v>47</v>
      </c>
      <c r="B25" s="19" t="s">
        <v>26</v>
      </c>
      <c r="C25" s="19">
        <v>1.62</v>
      </c>
      <c r="D25" s="20">
        <f t="shared" si="0"/>
        <v>73.83999999999999</v>
      </c>
      <c r="E25" s="21">
        <f t="shared" si="1"/>
        <v>0.6011363636363637</v>
      </c>
      <c r="F25" s="22"/>
    </row>
    <row r="26" spans="1:6" ht="21.75" customHeight="1">
      <c r="A26" s="18" t="s">
        <v>48</v>
      </c>
      <c r="B26" s="19" t="s">
        <v>27</v>
      </c>
      <c r="C26" s="19">
        <v>4.9</v>
      </c>
      <c r="D26" s="20">
        <f t="shared" si="0"/>
        <v>78.74</v>
      </c>
      <c r="E26" s="21">
        <f t="shared" si="1"/>
        <v>0.6104166666666667</v>
      </c>
      <c r="F26" s="22"/>
    </row>
    <row r="27" spans="1:6" ht="21.75" customHeight="1">
      <c r="A27" s="23" t="s">
        <v>49</v>
      </c>
      <c r="B27" s="24" t="s">
        <v>28</v>
      </c>
      <c r="C27" s="24">
        <v>3.32</v>
      </c>
      <c r="D27" s="25">
        <f t="shared" si="0"/>
        <v>82.05999999999999</v>
      </c>
      <c r="E27" s="26">
        <f t="shared" si="1"/>
        <v>0.6167045454545456</v>
      </c>
      <c r="F27" s="27"/>
    </row>
    <row r="28" spans="1:6" ht="21.75" customHeight="1">
      <c r="A28" s="28" t="s">
        <v>49</v>
      </c>
      <c r="B28" s="29" t="s">
        <v>29</v>
      </c>
      <c r="C28" s="29">
        <v>3.81</v>
      </c>
      <c r="D28" s="29">
        <f t="shared" si="0"/>
        <v>85.86999999999999</v>
      </c>
      <c r="E28" s="30">
        <f t="shared" si="1"/>
        <v>0.6239204545454546</v>
      </c>
      <c r="F28" s="67" t="s">
        <v>54</v>
      </c>
    </row>
    <row r="29" spans="1:6" ht="21.75" customHeight="1">
      <c r="A29" s="31"/>
      <c r="B29" s="40"/>
      <c r="C29" s="40"/>
      <c r="D29" s="32" t="s">
        <v>42</v>
      </c>
      <c r="E29" s="33">
        <v>0.6354166666666666</v>
      </c>
      <c r="F29" s="68"/>
    </row>
    <row r="30" spans="1:6" ht="21.75" customHeight="1">
      <c r="A30" s="34" t="s">
        <v>46</v>
      </c>
      <c r="B30" s="35" t="s">
        <v>30</v>
      </c>
      <c r="C30" s="35">
        <v>5.3</v>
      </c>
      <c r="D30" s="36">
        <f>D28+C30</f>
        <v>91.16999999999999</v>
      </c>
      <c r="E30" s="37">
        <f>(E29+(C30/$C$5*"01:0:0"))</f>
        <v>0.6454545454545454</v>
      </c>
      <c r="F30" s="38"/>
    </row>
    <row r="31" spans="1:6" ht="21.75" customHeight="1">
      <c r="A31" s="18" t="s">
        <v>50</v>
      </c>
      <c r="B31" s="19" t="s">
        <v>31</v>
      </c>
      <c r="C31" s="19">
        <v>2.3</v>
      </c>
      <c r="D31" s="20">
        <f t="shared" si="0"/>
        <v>93.46999999999998</v>
      </c>
      <c r="E31" s="21">
        <f t="shared" si="1"/>
        <v>0.649810606060606</v>
      </c>
      <c r="F31" s="22"/>
    </row>
    <row r="32" spans="1:6" ht="21.75" customHeight="1">
      <c r="A32" s="18" t="s">
        <v>32</v>
      </c>
      <c r="B32" s="19" t="s">
        <v>43</v>
      </c>
      <c r="C32" s="19">
        <v>3.57</v>
      </c>
      <c r="D32" s="20">
        <f t="shared" si="0"/>
        <v>97.03999999999998</v>
      </c>
      <c r="E32" s="21">
        <f t="shared" si="1"/>
        <v>0.6565719696969696</v>
      </c>
      <c r="F32" s="22"/>
    </row>
    <row r="33" spans="1:6" ht="21.75" customHeight="1">
      <c r="A33" s="18" t="s">
        <v>32</v>
      </c>
      <c r="B33" s="19" t="s">
        <v>13</v>
      </c>
      <c r="C33" s="19">
        <v>1.37</v>
      </c>
      <c r="D33" s="20">
        <f t="shared" si="0"/>
        <v>98.40999999999998</v>
      </c>
      <c r="E33" s="21">
        <f t="shared" si="1"/>
        <v>0.6591666666666666</v>
      </c>
      <c r="F33" s="22"/>
    </row>
    <row r="34" spans="1:6" ht="20.25" customHeight="1" thickBot="1">
      <c r="A34" s="44" t="s">
        <v>32</v>
      </c>
      <c r="B34" s="45" t="s">
        <v>12</v>
      </c>
      <c r="C34" s="45">
        <v>7.6</v>
      </c>
      <c r="D34" s="47">
        <f>D33+C34</f>
        <v>106.00999999999998</v>
      </c>
      <c r="E34" s="48">
        <f>(E33+(C34/$C$5*"01:0:0"))</f>
        <v>0.673560606060606</v>
      </c>
      <c r="F34" s="46"/>
    </row>
    <row r="35" spans="1:6" ht="20.25" customHeight="1">
      <c r="A35" s="39"/>
      <c r="B35" s="39"/>
      <c r="C35" s="39"/>
      <c r="D35" s="49"/>
      <c r="E35" s="50"/>
      <c r="F35" s="39"/>
    </row>
    <row r="36" ht="16.5">
      <c r="A36" s="4" t="s">
        <v>22</v>
      </c>
    </row>
    <row r="38" ht="16.5">
      <c r="A38" s="51" t="s">
        <v>52</v>
      </c>
    </row>
  </sheetData>
  <sheetProtection/>
  <mergeCells count="5">
    <mergeCell ref="C3:E3"/>
    <mergeCell ref="A1:F1"/>
    <mergeCell ref="F18:F19"/>
    <mergeCell ref="F20:F21"/>
    <mergeCell ref="F28:F29"/>
  </mergeCells>
  <hyperlinks>
    <hyperlink ref="A38" r:id="rId1" display="http://www.calculitineraires.fr/index.php?id=1036933#map"/>
  </hyperlinks>
  <printOptions/>
  <pageMargins left="0" right="0" top="0.3940944881889764" bottom="0.3940944881889764" header="0" footer="0"/>
  <pageSetup horizontalDpi="600" verticalDpi="600" orientation="portrait" paperSize="9" scale="90" r:id="rId2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Mougin</cp:lastModifiedBy>
  <cp:lastPrinted>2020-06-28T08:47:11Z</cp:lastPrinted>
  <dcterms:created xsi:type="dcterms:W3CDTF">2013-04-20T17:12:31Z</dcterms:created>
  <dcterms:modified xsi:type="dcterms:W3CDTF">2021-06-25T07:47:29Z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