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4 août 2021" sheetId="1" r:id="rId1"/>
    <sheet name="Feuille8" sheetId="2" r:id="rId2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<sst xmlns="http://schemas.openxmlformats.org/spreadsheetml/2006/main" count="65" uniqueCount="50">
  <si>
    <t xml:space="preserve"> </t>
  </si>
  <si>
    <t>Lieu de départ :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</si>
  <si>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</si>
  <si>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</si>
  <si>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</si>
  <si>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</si>
  <si>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</si>
  <si>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</si>
  <si>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</si>
  <si>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</si>
  <si>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Lac Kir 1° parking</t>
  </si>
  <si>
    <t>DIJON LAC KIR</t>
  </si>
  <si>
    <t>Piste</t>
  </si>
  <si>
    <t>PONT DE PANY</t>
  </si>
  <si>
    <t>D.905</t>
  </si>
  <si>
    <t>SOMBERNON</t>
  </si>
  <si>
    <t>D.977bis</t>
  </si>
  <si>
    <t>ECHANNAY</t>
  </si>
  <si>
    <t>COMMARIN</t>
  </si>
  <si>
    <t>VANDENESSE</t>
  </si>
  <si>
    <t>départ à</t>
  </si>
  <si>
    <t>D.977bis/D.994</t>
  </si>
  <si>
    <t>ROUVRES SOUS MEILLY</t>
  </si>
  <si>
    <t>pause - 15'</t>
  </si>
  <si>
    <t>CARREFOUR D.14</t>
  </si>
  <si>
    <t>D.14</t>
  </si>
  <si>
    <t>CHAZILLY</t>
  </si>
  <si>
    <t>CUSSY LE CHATEL</t>
  </si>
  <si>
    <t>CULETRE</t>
  </si>
  <si>
    <t>CARREFOUR D.17</t>
  </si>
  <si>
    <t>ANTIGNY LA VILLE</t>
  </si>
  <si>
    <t>LACANCHE</t>
  </si>
  <si>
    <t>CARREFOUR D.906</t>
  </si>
  <si>
    <t>1° à droite</t>
  </si>
  <si>
    <t>D.906</t>
  </si>
  <si>
    <t>THOMIREY</t>
  </si>
  <si>
    <t>ECUTIGNY</t>
  </si>
  <si>
    <t>D.104</t>
  </si>
  <si>
    <t>LUSIGNY/OUCHE</t>
  </si>
  <si>
    <t>BLIGNY/OUCHE</t>
  </si>
  <si>
    <t>D.970</t>
  </si>
  <si>
    <t>D.33</t>
  </si>
  <si>
    <t>PONT D'OUCHE</t>
  </si>
  <si>
    <t>LAC KIR</t>
  </si>
  <si>
    <t>repas</t>
  </si>
  <si>
    <t>restaurant :</t>
  </si>
  <si>
    <t>Au bon Accueil, 1 rue du fourneau, 21230 Lacanche</t>
  </si>
  <si>
    <t>03.80.84.22.47</t>
  </si>
  <si>
    <t>http://www.calculitineraires.fr/index.php?id=1037088#map</t>
  </si>
  <si>
    <t>SORTIE mercredi 4 août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</si>
</sst>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0" fontId="2" fillId="33" borderId="1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20" fontId="2" fillId="33" borderId="20" xfId="0" applyNumberFormat="1" applyFont="1" applyFill="1" applyBorder="1" applyAlignment="1">
      <alignment horizontal="center" vertical="center"/>
    </xf>
    <xf numFmtId="20" fontId="2" fillId="33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20" fontId="1" fillId="0" borderId="33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20" fontId="4" fillId="5" borderId="35" xfId="0" applyNumberFormat="1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20" fontId="4" fillId="5" borderId="38" xfId="0" applyNumberFormat="1" applyFont="1" applyFill="1" applyBorder="1" applyAlignment="1">
      <alignment horizontal="center" vertical="center"/>
    </xf>
    <xf numFmtId="20" fontId="1" fillId="0" borderId="24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0" fontId="2" fillId="33" borderId="22" xfId="0" applyNumberFormat="1" applyFont="1" applyFill="1" applyBorder="1" applyAlignment="1">
      <alignment horizontal="center" vertical="center"/>
    </xf>
    <xf numFmtId="20" fontId="2" fillId="0" borderId="19" xfId="0" applyNumberFormat="1" applyFont="1" applyBorder="1" applyAlignment="1">
      <alignment vertical="center"/>
    </xf>
    <xf numFmtId="0" fontId="3" fillId="10" borderId="41" xfId="0" applyFont="1" applyFill="1" applyBorder="1" applyAlignment="1">
      <alignment vertical="center"/>
    </xf>
    <xf numFmtId="0" fontId="3" fillId="10" borderId="42" xfId="0" applyFont="1" applyFill="1" applyBorder="1" applyAlignment="1">
      <alignment vertical="center"/>
    </xf>
    <xf numFmtId="20" fontId="3" fillId="10" borderId="42" xfId="0" applyNumberFormat="1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vertical="center"/>
    </xf>
    <xf numFmtId="0" fontId="3" fillId="10" borderId="44" xfId="0" applyFont="1" applyFill="1" applyBorder="1" applyAlignment="1">
      <alignment vertical="center"/>
    </xf>
    <xf numFmtId="20" fontId="3" fillId="10" borderId="44" xfId="0" applyNumberFormat="1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2" fillId="0" borderId="0" xfId="45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itineraires.fr/index.php?id=1037088#ma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B26" sqref="B26"/>
    </sheetView>
  </sheetViews>
  <sheetFormatPr defaultColWidth="9.28125" defaultRowHeight="12.75"/>
  <cols>
    <col min="1" max="1" width="14.8515625" style="1" bestFit="1" customWidth="1"/>
    <col min="2" max="2" width="23.7109375" style="1" bestFit="1" customWidth="1"/>
    <col min="3" max="3" width="11.8515625" style="1" bestFit="1" customWidth="1"/>
    <col min="4" max="4" width="9.28125" style="1" customWidth="1"/>
    <col min="5" max="5" width="11.00390625" style="1" bestFit="1" customWidth="1"/>
    <col min="6" max="6" width="15.140625" style="1" bestFit="1" customWidth="1"/>
    <col min="7" max="10" width="9.28125" style="1" customWidth="1"/>
    <col min="11" max="11" width="21.8515625" style="1" bestFit="1" customWidth="1"/>
    <col min="12" max="12" width="12.421875" style="1" bestFit="1" customWidth="1"/>
    <col min="13" max="16384" width="9.28125" style="1" customWidth="1"/>
  </cols>
  <sheetData>
    <row r="1" spans="1:6" ht="22.5">
      <c r="A1" s="77" t="s">
        <v>49</v>
      </c>
      <c r="B1" s="77"/>
      <c r="C1" s="77"/>
      <c r="D1" s="77"/>
      <c r="E1" s="77"/>
      <c r="F1" s="77"/>
    </row>
    <row r="2" spans="1:9" ht="15">
      <c r="A2" s="1" t="s">
        <v>0</v>
      </c>
      <c r="B2" s="1" t="s">
        <v>0</v>
      </c>
      <c r="E2" s="2"/>
      <c r="I2" s="1">
        <v>21</v>
      </c>
    </row>
    <row r="3" spans="2:5" ht="18">
      <c r="B3" s="3" t="s">
        <v>1</v>
      </c>
      <c r="C3" s="78" t="s">
        <v>10</v>
      </c>
      <c r="D3" s="78"/>
      <c r="E3" s="78"/>
    </row>
    <row r="4" spans="2:5" ht="18">
      <c r="B4" s="3" t="s">
        <v>2</v>
      </c>
      <c r="C4" s="4">
        <v>0.375</v>
      </c>
      <c r="D4" s="3"/>
      <c r="E4" s="5"/>
    </row>
    <row r="5" spans="2:9" ht="18">
      <c r="B5" s="3" t="s">
        <v>3</v>
      </c>
      <c r="C5" s="6">
        <v>21</v>
      </c>
      <c r="D5" s="3"/>
      <c r="E5" s="5"/>
      <c r="I5" s="11"/>
    </row>
    <row r="6" spans="5:9" ht="15.75" thickBot="1">
      <c r="E6" s="2"/>
      <c r="I6" s="11"/>
    </row>
    <row r="7" spans="1:9" ht="21.75" customHeight="1">
      <c r="A7" s="7" t="s">
        <v>4</v>
      </c>
      <c r="B7" s="8" t="s">
        <v>5</v>
      </c>
      <c r="C7" s="8" t="s">
        <v>6</v>
      </c>
      <c r="D7" s="8" t="s">
        <v>7</v>
      </c>
      <c r="E7" s="9" t="s">
        <v>8</v>
      </c>
      <c r="F7" s="10" t="s">
        <v>9</v>
      </c>
      <c r="I7" s="11"/>
    </row>
    <row r="8" spans="1:6" ht="21.75" customHeight="1">
      <c r="A8" s="31"/>
      <c r="B8" s="32" t="s">
        <v>11</v>
      </c>
      <c r="C8" s="33"/>
      <c r="D8" s="34"/>
      <c r="E8" s="35">
        <v>0.375</v>
      </c>
      <c r="F8" s="12"/>
    </row>
    <row r="9" spans="1:6" ht="21.75" customHeight="1">
      <c r="A9" s="36" t="s">
        <v>12</v>
      </c>
      <c r="B9" s="37" t="s">
        <v>13</v>
      </c>
      <c r="C9" s="38">
        <v>20</v>
      </c>
      <c r="D9" s="39">
        <f>D8+C9</f>
        <v>20</v>
      </c>
      <c r="E9" s="35">
        <f>SUM(E8+(C9/$I$2*"01:00:00"))</f>
        <v>0.41468253968253965</v>
      </c>
      <c r="F9" s="15"/>
    </row>
    <row r="10" spans="1:6" ht="21.75" customHeight="1">
      <c r="A10" s="40" t="s">
        <v>14</v>
      </c>
      <c r="B10" s="41" t="s">
        <v>15</v>
      </c>
      <c r="C10" s="42">
        <v>9</v>
      </c>
      <c r="D10" s="43">
        <f>D9+C10</f>
        <v>29</v>
      </c>
      <c r="E10" s="35">
        <f>SUM(E9+(C10/$I$2*"01:00:00"))</f>
        <v>0.4325396825396825</v>
      </c>
      <c r="F10" s="15"/>
    </row>
    <row r="11" spans="1:6" ht="21.75" customHeight="1">
      <c r="A11" s="31" t="s">
        <v>16</v>
      </c>
      <c r="B11" s="44" t="s">
        <v>17</v>
      </c>
      <c r="C11" s="45">
        <v>4</v>
      </c>
      <c r="D11" s="43">
        <f aca="true" t="shared" si="0" ref="D11:D16">D10+C11</f>
        <v>33</v>
      </c>
      <c r="E11" s="35">
        <f aca="true" t="shared" si="1" ref="E11:E16">SUM(E10+(C11/$I$2*"01:00:00"))</f>
        <v>0.44047619047619047</v>
      </c>
      <c r="F11" s="15"/>
    </row>
    <row r="12" spans="1:6" ht="21.75" customHeight="1">
      <c r="A12" s="46" t="s">
        <v>16</v>
      </c>
      <c r="B12" s="47" t="s">
        <v>18</v>
      </c>
      <c r="C12" s="48">
        <v>4</v>
      </c>
      <c r="D12" s="38">
        <f t="shared" si="0"/>
        <v>37</v>
      </c>
      <c r="E12" s="49">
        <f t="shared" si="1"/>
        <v>0.4484126984126984</v>
      </c>
      <c r="F12" s="16"/>
    </row>
    <row r="13" spans="1:6" ht="21.75" customHeight="1">
      <c r="A13" s="50" t="s">
        <v>16</v>
      </c>
      <c r="B13" s="51" t="s">
        <v>19</v>
      </c>
      <c r="C13" s="52">
        <v>5</v>
      </c>
      <c r="D13" s="53">
        <f t="shared" si="0"/>
        <v>42</v>
      </c>
      <c r="E13" s="54">
        <f t="shared" si="1"/>
        <v>0.4583333333333333</v>
      </c>
      <c r="F13" s="79" t="s">
        <v>23</v>
      </c>
    </row>
    <row r="14" spans="1:9" ht="21.75" customHeight="1">
      <c r="A14" s="55"/>
      <c r="B14" s="56" t="s">
        <v>20</v>
      </c>
      <c r="C14" s="57"/>
      <c r="D14" s="58"/>
      <c r="E14" s="59">
        <v>0.46875</v>
      </c>
      <c r="F14" s="80"/>
      <c r="I14" s="11"/>
    </row>
    <row r="15" spans="1:6" ht="21.75" customHeight="1">
      <c r="A15" s="31" t="s">
        <v>21</v>
      </c>
      <c r="B15" s="44" t="s">
        <v>22</v>
      </c>
      <c r="C15" s="45">
        <v>3.16</v>
      </c>
      <c r="D15" s="43">
        <f>D13+C15</f>
        <v>45.16</v>
      </c>
      <c r="E15" s="60">
        <f>SUM(E14+(C15/$I$2*"01:00:00"))</f>
        <v>0.47501984126984126</v>
      </c>
      <c r="F15" s="19"/>
    </row>
    <row r="16" spans="1:6" ht="21.75" customHeight="1">
      <c r="A16" s="40" t="s">
        <v>25</v>
      </c>
      <c r="B16" s="41" t="s">
        <v>26</v>
      </c>
      <c r="C16" s="42">
        <v>3.44</v>
      </c>
      <c r="D16" s="61">
        <f t="shared" si="0"/>
        <v>48.599999999999994</v>
      </c>
      <c r="E16" s="49">
        <f t="shared" si="1"/>
        <v>0.4818452380952381</v>
      </c>
      <c r="F16" s="15"/>
    </row>
    <row r="17" spans="1:6" ht="21.75" customHeight="1">
      <c r="A17" s="13" t="s">
        <v>25</v>
      </c>
      <c r="B17" s="14" t="s">
        <v>27</v>
      </c>
      <c r="C17" s="14">
        <v>2.29</v>
      </c>
      <c r="D17" s="14">
        <f aca="true" t="shared" si="2" ref="D17:D32">C17+D16</f>
        <v>50.88999999999999</v>
      </c>
      <c r="E17" s="27">
        <f aca="true" t="shared" si="3" ref="E17:E32">(E16+(C17/$C$5*"01:0:0"))</f>
        <v>0.48638888888888887</v>
      </c>
      <c r="F17" s="15"/>
    </row>
    <row r="18" spans="1:6" ht="21.75" customHeight="1">
      <c r="A18" s="13" t="s">
        <v>25</v>
      </c>
      <c r="B18" s="14" t="s">
        <v>28</v>
      </c>
      <c r="C18" s="14">
        <v>2.28</v>
      </c>
      <c r="D18" s="14">
        <f t="shared" si="2"/>
        <v>53.169999999999995</v>
      </c>
      <c r="E18" s="27">
        <f t="shared" si="3"/>
        <v>0.4909126984126984</v>
      </c>
      <c r="F18" s="15"/>
    </row>
    <row r="19" spans="1:6" ht="21.75" customHeight="1">
      <c r="A19" s="13" t="s">
        <v>25</v>
      </c>
      <c r="B19" s="14" t="s">
        <v>29</v>
      </c>
      <c r="C19" s="14">
        <v>2.48</v>
      </c>
      <c r="D19" s="14">
        <f t="shared" si="2"/>
        <v>55.64999999999999</v>
      </c>
      <c r="E19" s="27">
        <f t="shared" si="3"/>
        <v>0.49583333333333335</v>
      </c>
      <c r="F19" s="15"/>
    </row>
    <row r="20" spans="1:6" ht="21.75" customHeight="1">
      <c r="A20" s="62" t="s">
        <v>25</v>
      </c>
      <c r="B20" s="63" t="s">
        <v>30</v>
      </c>
      <c r="C20" s="63">
        <v>3.05</v>
      </c>
      <c r="D20" s="63">
        <f t="shared" si="2"/>
        <v>58.69999999999999</v>
      </c>
      <c r="E20" s="64">
        <f t="shared" si="3"/>
        <v>0.5018849206349206</v>
      </c>
      <c r="F20" s="16"/>
    </row>
    <row r="21" spans="1:6" ht="21.75" customHeight="1">
      <c r="A21" s="66" t="s">
        <v>25</v>
      </c>
      <c r="B21" s="67" t="s">
        <v>31</v>
      </c>
      <c r="C21" s="67">
        <v>3.46</v>
      </c>
      <c r="D21" s="67">
        <f t="shared" si="2"/>
        <v>62.15999999999999</v>
      </c>
      <c r="E21" s="68">
        <f t="shared" si="3"/>
        <v>0.50875</v>
      </c>
      <c r="F21" s="81" t="s">
        <v>44</v>
      </c>
    </row>
    <row r="22" spans="1:6" ht="21.75" customHeight="1">
      <c r="A22" s="69"/>
      <c r="B22" s="70" t="s">
        <v>20</v>
      </c>
      <c r="C22" s="70"/>
      <c r="D22" s="70">
        <f t="shared" si="2"/>
        <v>62.15999999999999</v>
      </c>
      <c r="E22" s="71">
        <v>0.5833333333333334</v>
      </c>
      <c r="F22" s="82"/>
    </row>
    <row r="23" spans="1:6" ht="21.75" customHeight="1">
      <c r="A23" s="17" t="s">
        <v>25</v>
      </c>
      <c r="B23" s="18" t="s">
        <v>32</v>
      </c>
      <c r="C23" s="18">
        <v>0.42</v>
      </c>
      <c r="D23" s="18">
        <f t="shared" si="2"/>
        <v>62.57999999999999</v>
      </c>
      <c r="E23" s="30">
        <f t="shared" si="3"/>
        <v>0.5841666666666667</v>
      </c>
      <c r="F23" s="65"/>
    </row>
    <row r="24" spans="1:14" ht="21.75" customHeight="1">
      <c r="A24" s="23" t="s">
        <v>34</v>
      </c>
      <c r="B24" s="24" t="s">
        <v>24</v>
      </c>
      <c r="C24" s="24">
        <v>0.33</v>
      </c>
      <c r="D24" s="14">
        <f t="shared" si="2"/>
        <v>62.90999999999999</v>
      </c>
      <c r="E24" s="27">
        <f t="shared" si="3"/>
        <v>0.5848214285714286</v>
      </c>
      <c r="F24" s="15"/>
      <c r="L24"/>
      <c r="M24"/>
      <c r="N24"/>
    </row>
    <row r="25" spans="1:14" ht="21.75" customHeight="1">
      <c r="A25" s="23" t="s">
        <v>25</v>
      </c>
      <c r="B25" s="24" t="s">
        <v>33</v>
      </c>
      <c r="C25" s="24">
        <v>0.6</v>
      </c>
      <c r="D25" s="18">
        <f t="shared" si="2"/>
        <v>63.50999999999999</v>
      </c>
      <c r="E25" s="27">
        <f t="shared" si="3"/>
        <v>0.5860119047619048</v>
      </c>
      <c r="F25" s="15"/>
      <c r="L25"/>
      <c r="M25"/>
      <c r="N25"/>
    </row>
    <row r="26" spans="1:14" ht="21.75" customHeight="1">
      <c r="A26" s="23"/>
      <c r="B26" s="24" t="s">
        <v>35</v>
      </c>
      <c r="C26" s="24">
        <v>2.28</v>
      </c>
      <c r="D26" s="18">
        <f t="shared" si="2"/>
        <v>65.78999999999999</v>
      </c>
      <c r="E26" s="27">
        <f t="shared" si="3"/>
        <v>0.5905357142857143</v>
      </c>
      <c r="F26" s="15"/>
      <c r="L26"/>
      <c r="M26"/>
      <c r="N26"/>
    </row>
    <row r="27" spans="1:14" ht="21.75" customHeight="1">
      <c r="A27" s="25" t="s">
        <v>37</v>
      </c>
      <c r="B27" s="26" t="s">
        <v>36</v>
      </c>
      <c r="C27" s="26">
        <v>2.27</v>
      </c>
      <c r="D27" s="18">
        <f t="shared" si="2"/>
        <v>68.05999999999999</v>
      </c>
      <c r="E27" s="27">
        <f t="shared" si="3"/>
        <v>0.5950396825396825</v>
      </c>
      <c r="F27" s="16"/>
      <c r="L27"/>
      <c r="M27"/>
      <c r="N27"/>
    </row>
    <row r="28" spans="1:14" ht="21.75" customHeight="1">
      <c r="A28" s="23" t="s">
        <v>37</v>
      </c>
      <c r="B28" s="24" t="s">
        <v>38</v>
      </c>
      <c r="C28" s="24">
        <v>4.8</v>
      </c>
      <c r="D28" s="18">
        <f t="shared" si="2"/>
        <v>72.85999999999999</v>
      </c>
      <c r="E28" s="27">
        <f t="shared" si="3"/>
        <v>0.604563492063492</v>
      </c>
      <c r="F28" s="28"/>
      <c r="L28"/>
      <c r="M28"/>
      <c r="N28"/>
    </row>
    <row r="29" spans="1:14" ht="21.75" customHeight="1">
      <c r="A29" s="21" t="s">
        <v>40</v>
      </c>
      <c r="B29" s="22" t="s">
        <v>39</v>
      </c>
      <c r="C29" s="22">
        <v>1.89</v>
      </c>
      <c r="D29" s="18">
        <f t="shared" si="2"/>
        <v>74.74999999999999</v>
      </c>
      <c r="E29" s="27">
        <f t="shared" si="3"/>
        <v>0.6083134920634921</v>
      </c>
      <c r="F29" s="19"/>
      <c r="L29"/>
      <c r="M29"/>
      <c r="N29"/>
    </row>
    <row r="30" spans="1:14" ht="21.75" customHeight="1">
      <c r="A30" s="21" t="s">
        <v>41</v>
      </c>
      <c r="B30" s="24" t="s">
        <v>42</v>
      </c>
      <c r="C30" s="24">
        <v>7.39</v>
      </c>
      <c r="D30" s="18">
        <f>C30+D29</f>
        <v>82.13999999999999</v>
      </c>
      <c r="E30" s="27">
        <f>(E29+(C30/$C$5*"01:0:0"))</f>
        <v>0.6229761904761905</v>
      </c>
      <c r="F30" s="15"/>
      <c r="L30"/>
      <c r="M30"/>
      <c r="N30"/>
    </row>
    <row r="31" spans="1:14" ht="21.75" customHeight="1">
      <c r="A31" s="23" t="s">
        <v>41</v>
      </c>
      <c r="B31" s="24" t="s">
        <v>13</v>
      </c>
      <c r="C31" s="24">
        <v>20.39</v>
      </c>
      <c r="D31" s="18">
        <f t="shared" si="2"/>
        <v>102.52999999999999</v>
      </c>
      <c r="E31" s="27">
        <f t="shared" si="3"/>
        <v>0.6634325396825397</v>
      </c>
      <c r="F31" s="15"/>
      <c r="L31"/>
      <c r="M31"/>
      <c r="N31"/>
    </row>
    <row r="32" spans="1:14" ht="21.75" customHeight="1" thickBot="1">
      <c r="A32" s="72" t="s">
        <v>12</v>
      </c>
      <c r="B32" s="73" t="s">
        <v>43</v>
      </c>
      <c r="C32" s="73">
        <v>18.84</v>
      </c>
      <c r="D32" s="20">
        <f t="shared" si="2"/>
        <v>121.36999999999999</v>
      </c>
      <c r="E32" s="29">
        <f t="shared" si="3"/>
        <v>0.7008134920634921</v>
      </c>
      <c r="F32" s="74"/>
      <c r="L32"/>
      <c r="M32"/>
      <c r="N32"/>
    </row>
    <row r="35" spans="1:2" ht="15">
      <c r="A35" s="1" t="s">
        <v>45</v>
      </c>
      <c r="B35" s="1" t="s">
        <v>46</v>
      </c>
    </row>
    <row r="36" spans="1:2" ht="15">
      <c r="A36" s="75"/>
      <c r="B36" s="1" t="s">
        <v>47</v>
      </c>
    </row>
    <row r="37" ht="15">
      <c r="A37" s="76" t="s">
        <v>48</v>
      </c>
    </row>
    <row r="38" ht="15">
      <c r="A38" s="76"/>
    </row>
  </sheetData>
  <sheetProtection/>
  <mergeCells count="4">
    <mergeCell ref="A1:F1"/>
    <mergeCell ref="C3:E3"/>
    <mergeCell ref="F13:F14"/>
    <mergeCell ref="F21:F22"/>
  </mergeCells>
  <hyperlinks>
    <hyperlink ref="A37" r:id="rId1" display="http://www.calculitineraires.fr/index.php?id=1037088#map"/>
  </hyperlinks>
  <printOptions/>
  <pageMargins left="0.7875" right="0.7875" top="0.7875" bottom="0.78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2013-04-20T17:02:02Z</cp:lastPrinted>
  <dcterms:created xsi:type="dcterms:W3CDTF">2013-04-20T16:02:08Z</dcterms:created>
  <dcterms:modified xsi:type="dcterms:W3CDTF">2021-06-25T07:49:58Z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